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856E7D15-50C3-40E1-9E74-84D1B9187A3D}" xr6:coauthVersionLast="47" xr6:coauthVersionMax="47" xr10:uidLastSave="{00000000-0000-0000-0000-000000000000}"/>
  <bookViews>
    <workbookView xWindow="-120" yWindow="-120" windowWidth="29040" windowHeight="15840" xr2:uid="{28901E9F-9F37-42E1-8771-6EEE342C9D81}"/>
  </bookViews>
  <sheets>
    <sheet name="Data Notes" sheetId="1" r:id="rId1"/>
    <sheet name="Student-Level Longitudinal" sheetId="2" r:id="rId2"/>
    <sheet name="School-Level Longitudina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9" i="2" l="1"/>
  <c r="G49" i="2"/>
  <c r="F49" i="2"/>
  <c r="E49" i="2"/>
  <c r="D49" i="2"/>
  <c r="C49" i="2"/>
  <c r="B49" i="2"/>
  <c r="C45" i="2"/>
  <c r="D45" i="2"/>
  <c r="E45" i="2"/>
  <c r="F45" i="2"/>
  <c r="G45" i="2"/>
  <c r="H45" i="2"/>
  <c r="B45" i="2"/>
  <c r="H36" i="2"/>
  <c r="G36" i="2"/>
  <c r="F36" i="2"/>
  <c r="E36" i="2"/>
  <c r="D36" i="2"/>
  <c r="C36" i="2"/>
  <c r="B36" i="2"/>
  <c r="H32" i="2"/>
  <c r="G32" i="2"/>
  <c r="F32" i="2"/>
  <c r="E32" i="2"/>
  <c r="D32" i="2"/>
  <c r="C32" i="2"/>
  <c r="B32" i="2"/>
  <c r="H23" i="2"/>
  <c r="G23" i="2"/>
  <c r="F23" i="2"/>
  <c r="E23" i="2"/>
  <c r="D23" i="2"/>
  <c r="C23" i="2"/>
  <c r="B23" i="2"/>
  <c r="H19" i="2"/>
  <c r="G19" i="2"/>
  <c r="F19" i="2"/>
  <c r="E19" i="2"/>
  <c r="D19" i="2"/>
  <c r="C19" i="2"/>
  <c r="B19" i="2"/>
  <c r="H11" i="2"/>
  <c r="G11" i="2"/>
  <c r="F11" i="2"/>
  <c r="E11" i="2"/>
  <c r="D11" i="2"/>
  <c r="C11" i="2"/>
  <c r="B11" i="2"/>
  <c r="C7" i="2"/>
  <c r="D7" i="2"/>
  <c r="E7" i="2"/>
  <c r="F7" i="2"/>
  <c r="G7" i="2"/>
  <c r="H7" i="2"/>
  <c r="B7" i="2"/>
  <c r="B35" i="3"/>
  <c r="H46" i="3"/>
  <c r="G46" i="3"/>
  <c r="F46" i="3"/>
  <c r="E46" i="3"/>
  <c r="D46" i="3"/>
  <c r="C46" i="3"/>
  <c r="B46" i="3"/>
  <c r="H42" i="3"/>
  <c r="G42" i="3"/>
  <c r="F42" i="3"/>
  <c r="E42" i="3"/>
  <c r="D42" i="3"/>
  <c r="C42" i="3"/>
  <c r="B42" i="3"/>
  <c r="B23" i="3"/>
  <c r="H11" i="3"/>
  <c r="G11" i="3"/>
  <c r="F11" i="3"/>
  <c r="E11" i="3"/>
  <c r="D11" i="3"/>
  <c r="C11" i="3"/>
  <c r="F23" i="3"/>
  <c r="H23" i="3"/>
  <c r="G23" i="3"/>
  <c r="E23" i="3"/>
  <c r="D23" i="3"/>
  <c r="C23" i="3"/>
  <c r="H35" i="3"/>
  <c r="G35" i="3"/>
  <c r="F35" i="3"/>
  <c r="E35" i="3"/>
  <c r="D35" i="3"/>
  <c r="C35" i="3"/>
  <c r="H7" i="3"/>
  <c r="G7" i="3"/>
  <c r="F7" i="3"/>
  <c r="E7" i="3"/>
  <c r="D7" i="3"/>
  <c r="C7" i="3"/>
  <c r="B7" i="3"/>
  <c r="H19" i="3"/>
  <c r="G19" i="3"/>
  <c r="E19" i="3"/>
  <c r="D19" i="3"/>
  <c r="C19" i="3"/>
  <c r="B19" i="3"/>
  <c r="C31" i="3"/>
  <c r="D31" i="3"/>
  <c r="E31" i="3"/>
  <c r="F31" i="3"/>
  <c r="G31" i="3"/>
  <c r="H31" i="3"/>
  <c r="B31" i="3"/>
</calcChain>
</file>

<file path=xl/sharedStrings.xml><?xml version="1.0" encoding="utf-8"?>
<sst xmlns="http://schemas.openxmlformats.org/spreadsheetml/2006/main" count="80" uniqueCount="41">
  <si>
    <t>Out of Field Teacher</t>
  </si>
  <si>
    <t>Gap</t>
  </si>
  <si>
    <r>
      <t xml:space="preserve">Rate at which </t>
    </r>
    <r>
      <rPr>
        <i/>
        <sz val="11"/>
        <color theme="1"/>
        <rFont val="Calibri"/>
        <family val="2"/>
        <scheme val="minor"/>
      </rPr>
      <t>Low-Income Students</t>
    </r>
    <r>
      <rPr>
        <sz val="11"/>
        <color theme="1"/>
        <rFont val="Calibri"/>
        <family val="2"/>
        <scheme val="minor"/>
      </rPr>
      <t xml:space="preserve"> enrolled in schools receiving funds under Title I, Part A are served by educator type</t>
    </r>
  </si>
  <si>
    <r>
      <t xml:space="preserve">Rate at which </t>
    </r>
    <r>
      <rPr>
        <i/>
        <sz val="11"/>
        <color theme="1"/>
        <rFont val="Calibri"/>
        <family val="2"/>
        <scheme val="minor"/>
      </rPr>
      <t>Non-Low-Income Students</t>
    </r>
    <r>
      <rPr>
        <sz val="11"/>
        <color theme="1"/>
        <rFont val="Calibri"/>
        <family val="2"/>
        <scheme val="minor"/>
      </rPr>
      <t xml:space="preserve"> enrolled in schools not receiving funds under Title I, Part A are served by educator type</t>
    </r>
  </si>
  <si>
    <r>
      <t xml:space="preserve">Rates at which </t>
    </r>
    <r>
      <rPr>
        <i/>
        <sz val="11"/>
        <color theme="1"/>
        <rFont val="Calibri"/>
        <family val="2"/>
        <scheme val="minor"/>
      </rPr>
      <t xml:space="preserve">Students of Color </t>
    </r>
    <r>
      <rPr>
        <sz val="11"/>
        <color theme="1"/>
        <rFont val="Calibri"/>
        <family val="2"/>
        <scheme val="minor"/>
      </rPr>
      <t>enrolled in schools receiving funds under Title I, Part A are served by educator type</t>
    </r>
  </si>
  <si>
    <r>
      <t xml:space="preserve">Rates at which </t>
    </r>
    <r>
      <rPr>
        <i/>
        <sz val="11"/>
        <color theme="1"/>
        <rFont val="Calibri"/>
        <family val="2"/>
        <scheme val="minor"/>
      </rPr>
      <t xml:space="preserve">White Students </t>
    </r>
    <r>
      <rPr>
        <sz val="11"/>
        <color theme="1"/>
        <rFont val="Calibri"/>
        <family val="2"/>
        <scheme val="minor"/>
      </rPr>
      <t>enrolled in schools receiving funds under Title I, Part A are served by educator type</t>
    </r>
  </si>
  <si>
    <t>Ineffective Principal</t>
  </si>
  <si>
    <t>Inexperienced Teacher</t>
  </si>
  <si>
    <t>Highly Effective Principal</t>
  </si>
  <si>
    <t>School-level measures are those for which the Ohio Department of Education does not have individual teacher-level and/or student-level data to support a student-level analysis.</t>
  </si>
  <si>
    <t xml:space="preserve"> </t>
  </si>
  <si>
    <t>Percent Ineffective Teachers</t>
  </si>
  <si>
    <t>Educator Workforce Strength Index</t>
  </si>
  <si>
    <t>The Educator Workforce Strength Index combines the following measures, at the school level only:</t>
  </si>
  <si>
    <r>
      <t xml:space="preserve">Percent of teachers who are evaluated as </t>
    </r>
    <r>
      <rPr>
        <i/>
        <sz val="11"/>
        <color theme="1"/>
        <rFont val="Calibri"/>
        <family val="2"/>
        <scheme val="minor"/>
      </rPr>
      <t>Ineffective</t>
    </r>
    <r>
      <rPr>
        <sz val="11"/>
        <color theme="1"/>
        <rFont val="Calibri"/>
        <family val="2"/>
        <scheme val="minor"/>
      </rPr>
      <t>.</t>
    </r>
  </si>
  <si>
    <r>
      <t xml:space="preserve">Percent of </t>
    </r>
    <r>
      <rPr>
        <i/>
        <sz val="11"/>
        <color theme="1"/>
        <rFont val="Calibri"/>
        <family val="2"/>
        <scheme val="minor"/>
      </rPr>
      <t xml:space="preserve">Out of Field </t>
    </r>
    <r>
      <rPr>
        <sz val="11"/>
        <color theme="1"/>
        <rFont val="Calibri"/>
        <family val="2"/>
        <scheme val="minor"/>
      </rPr>
      <t>teachers.</t>
    </r>
  </si>
  <si>
    <r>
      <t xml:space="preserve">Percent of </t>
    </r>
    <r>
      <rPr>
        <i/>
        <sz val="11"/>
        <color theme="1"/>
        <rFont val="Calibri"/>
        <family val="2"/>
        <scheme val="minor"/>
      </rPr>
      <t>Inexperienced Teachers</t>
    </r>
    <r>
      <rPr>
        <sz val="11"/>
        <color theme="1"/>
        <rFont val="Calibri"/>
        <family val="2"/>
        <scheme val="minor"/>
      </rPr>
      <t>.</t>
    </r>
  </si>
  <si>
    <r>
      <t xml:space="preserve">Title I Schools in Highest Quartile of enrollment of </t>
    </r>
    <r>
      <rPr>
        <i/>
        <sz val="11"/>
        <color theme="1"/>
        <rFont val="Calibri"/>
        <family val="2"/>
        <scheme val="minor"/>
      </rPr>
      <t>Low-income Students</t>
    </r>
  </si>
  <si>
    <r>
      <t xml:space="preserve">Non-Title I Schools in Lowest Quartile of enrollment of </t>
    </r>
    <r>
      <rPr>
        <i/>
        <sz val="11"/>
        <color theme="1"/>
        <rFont val="Calibri"/>
        <family val="2"/>
        <scheme val="minor"/>
      </rPr>
      <t>Low-income Students</t>
    </r>
  </si>
  <si>
    <r>
      <t xml:space="preserve">Title I Schools in Highest Quartile of enrollment of </t>
    </r>
    <r>
      <rPr>
        <i/>
        <sz val="11"/>
        <color theme="1"/>
        <rFont val="Calibri"/>
        <family val="2"/>
        <scheme val="minor"/>
      </rPr>
      <t>Students of Color.</t>
    </r>
  </si>
  <si>
    <r>
      <t xml:space="preserve">Non-Title I Schools in Lowest Quartile of enrollment of </t>
    </r>
    <r>
      <rPr>
        <i/>
        <sz val="11"/>
        <color theme="1"/>
        <rFont val="Calibri"/>
        <family val="2"/>
        <scheme val="minor"/>
      </rPr>
      <t>Students of Color.</t>
    </r>
  </si>
  <si>
    <t>Percent Highly Effective Teachers</t>
  </si>
  <si>
    <t>If students of color or students from low-income families are not at a disadvantage with respect to the educator measure, the gap is expressed as 0%.</t>
  </si>
  <si>
    <t>Percent Ineffective Principals</t>
  </si>
  <si>
    <t>Educator Workforce Strength Index*</t>
  </si>
  <si>
    <t>* Principal Years of Experience began collection in the 2017-2018 year. Therefore, the 2016 and 2017 Index values include only four measures,</t>
  </si>
  <si>
    <t>where the Index values of later years include Principal Inexperience as well as the Out of Field, Ineffective Teachers and Principals,</t>
  </si>
  <si>
    <t>and Inexperienced Teachers values.</t>
  </si>
  <si>
    <t>Percent (%) Students with Ineffective Principal</t>
  </si>
  <si>
    <t>Percent (%) Students with Highly Effective Principal</t>
  </si>
  <si>
    <t>Percent (%) of Students with at Least One Out of Field Teacher</t>
  </si>
  <si>
    <t>Percent (%) of Students with at Least One Inexperienced Teacher</t>
  </si>
  <si>
    <t>Percent Highly Effective Teachers in the School</t>
  </si>
  <si>
    <t>Percent (%) Ineffective Teachers  in the School</t>
  </si>
  <si>
    <t>Percent (%) Ineffective Principal  in the School</t>
  </si>
  <si>
    <r>
      <rPr>
        <b/>
        <sz val="11"/>
        <color theme="1"/>
        <rFont val="Calibri"/>
        <family val="2"/>
        <scheme val="minor"/>
      </rPr>
      <t>Equity Gaps are always expressed as a negative number.</t>
    </r>
    <r>
      <rPr>
        <sz val="11"/>
        <color theme="1"/>
        <rFont val="Calibri"/>
        <family val="2"/>
        <scheme val="minor"/>
      </rPr>
      <t xml:space="preserve">  Where the educator measure is positively stated, such as "Percent of students with a Highly Effective Principal," a negative gap indicates that the principals of the student group are </t>
    </r>
    <r>
      <rPr>
        <i/>
        <sz val="11"/>
        <color theme="1"/>
        <rFont val="Calibri"/>
        <family val="2"/>
        <scheme val="minor"/>
      </rPr>
      <t xml:space="preserve">less </t>
    </r>
    <r>
      <rPr>
        <sz val="11"/>
        <color theme="1"/>
        <rFont val="Calibri"/>
        <family val="2"/>
        <scheme val="minor"/>
      </rPr>
      <t>likely to have been rated highly effective on their evaluations.</t>
    </r>
  </si>
  <si>
    <r>
      <t xml:space="preserve">When the gap is negatively stated, such as "Percent of ineffective teachers," then the negative gap indicates that the teachers of the student group are </t>
    </r>
    <r>
      <rPr>
        <i/>
        <sz val="11"/>
        <color theme="1"/>
        <rFont val="Calibri"/>
        <family val="2"/>
        <scheme val="minor"/>
      </rPr>
      <t>more</t>
    </r>
    <r>
      <rPr>
        <sz val="11"/>
        <color theme="1"/>
        <rFont val="Calibri"/>
        <family val="2"/>
        <scheme val="minor"/>
      </rPr>
      <t xml:space="preserve"> likely to have been rated ineffective on their evaluations.</t>
    </r>
  </si>
  <si>
    <t>This report summarizes Ohio's trends on student groups' relative likelihood of having teachers and principals who are inexperienced, ineffective or highly effective, and out of field.</t>
  </si>
  <si>
    <t>Data on educator experience and out of field courses come from Ohio's Educational Management Information System, EMIS, for school years 2015-16 through 2021-22. Because districts report each course, its teacher and students enrolled, Ohio calculates these measures at the student level for the applicable school years.</t>
  </si>
  <si>
    <r>
      <t xml:space="preserve">Evaluation data on principals and teachers comes from the electronic databases holding results of teacher and principal evaluations: from </t>
    </r>
    <r>
      <rPr>
        <i/>
        <sz val="11"/>
        <color theme="1"/>
        <rFont val="Calibri"/>
        <family val="2"/>
        <scheme val="minor"/>
      </rPr>
      <t>eTPES</t>
    </r>
    <r>
      <rPr>
        <sz val="11"/>
        <color theme="1"/>
        <rFont val="Calibri"/>
        <family val="2"/>
        <scheme val="minor"/>
      </rPr>
      <t xml:space="preserve"> for school years between 2016 and 2019, and both </t>
    </r>
    <r>
      <rPr>
        <i/>
        <sz val="11"/>
        <color theme="1"/>
        <rFont val="Calibri"/>
        <family val="2"/>
        <scheme val="minor"/>
      </rPr>
      <t xml:space="preserve">eTPES </t>
    </r>
    <r>
      <rPr>
        <sz val="11"/>
        <color theme="1"/>
        <rFont val="Calibri"/>
        <family val="2"/>
        <scheme val="minor"/>
      </rPr>
      <t xml:space="preserve">and </t>
    </r>
    <r>
      <rPr>
        <i/>
        <sz val="11"/>
        <color theme="1"/>
        <rFont val="Calibri"/>
        <family val="2"/>
        <scheme val="minor"/>
      </rPr>
      <t>OhioES</t>
    </r>
    <r>
      <rPr>
        <sz val="11"/>
        <color theme="1"/>
        <rFont val="Calibri"/>
        <family val="2"/>
        <scheme val="minor"/>
      </rPr>
      <t xml:space="preserve"> for following years. The Ohio Department of Education receives data from these systems aggregated at the school and the district level. Given that limitation, it is not possible to link individual students and individual teachers together for the evaluation related measures. </t>
    </r>
  </si>
  <si>
    <t>Ohio Longitudinal Report: Student Access to Excellent Educators, 2015-2016 through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</si>
</sst>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4"/>
      <color theme="8" tint="-0.499984740745262"/>
      <name val="Calibri"/>
      <family val="2"/>
      <scheme val="minor"/>
    </font>
    <font>
      <b/>
      <sz val="16"/>
      <color theme="3"/>
      <name val="Calibri"/>
      <family val="2"/>
      <scheme val="minor"/>
    </font>
  </fonts>
  <fills count="3">
    <fill>
      <patternFill patternType="none"/>
    </fill>
    <fill>
      <patternFill patternType="gray125"/>
    </fill>
    <fill>
      <patternFill patternType="solid">
        <fgColor theme="2"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10" fontId="0" fillId="0" borderId="0" xfId="0" applyNumberFormat="1"/>
    <xf numFmtId="0" fontId="4" fillId="0" borderId="1" xfId="0" applyFont="1" applyBorder="1" applyAlignment="1">
      <alignment horizontal="center"/>
    </xf>
    <xf numFmtId="0" fontId="0" fillId="0" borderId="1" xfId="0" applyBorder="1" applyAlignment="1">
      <alignment wrapText="1"/>
    </xf>
    <xf numFmtId="0" fontId="4" fillId="2" borderId="1" xfId="0" applyFont="1" applyFill="1" applyBorder="1" applyAlignment="1">
      <alignment horizontal="right"/>
    </xf>
    <xf numFmtId="0" fontId="0" fillId="2" borderId="1" xfId="0" applyFill="1" applyBorder="1"/>
    <xf numFmtId="0" fontId="5" fillId="0" borderId="0" xfId="0" applyFont="1"/>
    <xf numFmtId="0" fontId="4" fillId="0" borderId="2" xfId="0" applyFont="1" applyBorder="1" applyAlignment="1">
      <alignment horizontal="center"/>
    </xf>
    <xf numFmtId="2" fontId="0" fillId="0" borderId="1" xfId="1" applyNumberFormat="1" applyFont="1" applyBorder="1" applyAlignment="1">
      <alignment horizontal="center"/>
    </xf>
    <xf numFmtId="0" fontId="0" fillId="0" borderId="1" xfId="1" applyNumberFormat="1" applyFont="1" applyBorder="1" applyAlignment="1">
      <alignment horizont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2" fontId="0" fillId="0" borderId="0" xfId="0" applyNumberFormat="1"/>
    <xf numFmtId="0" fontId="4" fillId="0" borderId="3" xfId="0" applyFont="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xf>
    <xf numFmtId="0" fontId="0" fillId="0" borderId="1" xfId="1" applyNumberFormat="1" applyFont="1" applyBorder="1" applyAlignment="1">
      <alignment horizontal="center" vertical="center"/>
    </xf>
    <xf numFmtId="164" fontId="0" fillId="0" borderId="1" xfId="1" applyNumberFormat="1" applyFont="1" applyBorder="1" applyAlignment="1">
      <alignment horizontal="center" vertical="center"/>
    </xf>
    <xf numFmtId="164" fontId="2" fillId="2" borderId="1" xfId="0" applyNumberFormat="1" applyFont="1" applyFill="1" applyBorder="1" applyAlignment="1">
      <alignment horizontal="center" vertical="center"/>
    </xf>
    <xf numFmtId="164" fontId="0" fillId="0" borderId="0" xfId="0" applyNumberFormat="1" applyAlignment="1">
      <alignment vertical="center"/>
    </xf>
    <xf numFmtId="164" fontId="0" fillId="2" borderId="1" xfId="0" applyNumberFormat="1" applyFill="1" applyBorder="1" applyAlignment="1">
      <alignment horizontal="center" vertical="center"/>
    </xf>
    <xf numFmtId="164" fontId="0" fillId="0" borderId="0" xfId="0" applyNumberFormat="1" applyAlignment="1">
      <alignment horizontal="center" vertical="center"/>
    </xf>
    <xf numFmtId="2" fontId="0" fillId="0" borderId="1" xfId="1" applyNumberFormat="1" applyFont="1" applyBorder="1" applyAlignment="1">
      <alignment horizontal="center" vertical="center"/>
    </xf>
    <xf numFmtId="2" fontId="1" fillId="0" borderId="1" xfId="1" applyNumberFormat="1" applyFont="1" applyBorder="1" applyAlignment="1">
      <alignment horizontal="center" vertical="center"/>
    </xf>
    <xf numFmtId="164" fontId="0" fillId="0" borderId="0" xfId="0" applyNumberFormat="1"/>
    <xf numFmtId="0" fontId="6" fillId="0" borderId="0" xfId="0" applyFont="1"/>
    <xf numFmtId="10" fontId="0" fillId="0" borderId="0" xfId="0" applyNumberFormat="1" applyAlignment="1">
      <alignment horizontal="left" wrapText="1"/>
    </xf>
    <xf numFmtId="0" fontId="0" fillId="0" borderId="0" xfId="0" applyAlignment="1">
      <alignment horizontal="left" wrapText="1"/>
    </xf>
    <xf numFmtId="0" fontId="4" fillId="0" borderId="1"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53B20-EA0E-4B66-AAD2-B4886430E01B}">
  <dimension ref="A1:M47"/>
  <sheetViews>
    <sheetView tabSelected="1" workbookViewId="0">
      <selection activeCell="A3" sqref="A3:L4"/>
    </sheetView>
  </sheetViews>
  <sheetFormatPr defaultRowHeight="15" x14ac:dyDescent="0.25"/>
  <sheetData>
    <row r="1" spans="1:12" ht="44.45" customHeight="1" x14ac:dyDescent="0.35">
      <c r="A1" s="25" t="s">
        <v>40</v>
      </c>
    </row>
    <row r="3" spans="1:12" x14ac:dyDescent="0.25">
      <c r="A3" s="27" t="s">
        <v>37</v>
      </c>
      <c r="B3" s="27"/>
      <c r="C3" s="27"/>
      <c r="D3" s="27"/>
      <c r="E3" s="27"/>
      <c r="F3" s="27"/>
      <c r="G3" s="27"/>
      <c r="H3" s="27"/>
      <c r="I3" s="27"/>
      <c r="J3" s="27"/>
      <c r="K3" s="27"/>
      <c r="L3" s="27"/>
    </row>
    <row r="4" spans="1:12" x14ac:dyDescent="0.25">
      <c r="A4" s="27"/>
      <c r="B4" s="27"/>
      <c r="C4" s="27"/>
      <c r="D4" s="27"/>
      <c r="E4" s="27"/>
      <c r="F4" s="27"/>
      <c r="G4" s="27"/>
      <c r="H4" s="27"/>
      <c r="I4" s="27"/>
      <c r="J4" s="27"/>
      <c r="K4" s="27"/>
      <c r="L4" s="27"/>
    </row>
    <row r="6" spans="1:12" ht="14.45" customHeight="1" x14ac:dyDescent="0.25">
      <c r="A6" s="27" t="s">
        <v>38</v>
      </c>
      <c r="B6" s="27"/>
      <c r="C6" s="27"/>
      <c r="D6" s="27"/>
      <c r="E6" s="27"/>
      <c r="F6" s="27"/>
      <c r="G6" s="27"/>
      <c r="H6" s="27"/>
      <c r="I6" s="27"/>
      <c r="J6" s="27"/>
      <c r="K6" s="27"/>
      <c r="L6" s="27"/>
    </row>
    <row r="7" spans="1:12" x14ac:dyDescent="0.25">
      <c r="A7" s="27"/>
      <c r="B7" s="27"/>
      <c r="C7" s="27"/>
      <c r="D7" s="27"/>
      <c r="E7" s="27"/>
      <c r="F7" s="27"/>
      <c r="G7" s="27"/>
      <c r="H7" s="27"/>
      <c r="I7" s="27"/>
      <c r="J7" s="27"/>
      <c r="K7" s="27"/>
      <c r="L7" s="27"/>
    </row>
    <row r="8" spans="1:12" x14ac:dyDescent="0.25">
      <c r="A8" s="27"/>
      <c r="B8" s="27"/>
      <c r="C8" s="27"/>
      <c r="D8" s="27"/>
      <c r="E8" s="27"/>
      <c r="F8" s="27"/>
      <c r="G8" s="27"/>
      <c r="H8" s="27"/>
      <c r="I8" s="27"/>
      <c r="J8" s="27"/>
      <c r="K8" s="27"/>
      <c r="L8" s="27"/>
    </row>
    <row r="9" spans="1:12" x14ac:dyDescent="0.25">
      <c r="A9" s="27"/>
      <c r="B9" s="27"/>
      <c r="C9" s="27"/>
      <c r="D9" s="27"/>
      <c r="E9" s="27"/>
      <c r="F9" s="27"/>
      <c r="G9" s="27"/>
      <c r="H9" s="27"/>
      <c r="I9" s="27"/>
      <c r="J9" s="27"/>
      <c r="K9" s="27"/>
      <c r="L9" s="27"/>
    </row>
    <row r="11" spans="1:12" ht="14.45" customHeight="1" x14ac:dyDescent="0.25">
      <c r="A11" s="27" t="s">
        <v>39</v>
      </c>
      <c r="B11" s="27"/>
      <c r="C11" s="27"/>
      <c r="D11" s="27"/>
      <c r="E11" s="27"/>
      <c r="F11" s="27"/>
      <c r="G11" s="27"/>
      <c r="H11" s="27"/>
      <c r="I11" s="27"/>
      <c r="J11" s="27"/>
      <c r="K11" s="27"/>
      <c r="L11" s="27"/>
    </row>
    <row r="12" spans="1:12" x14ac:dyDescent="0.25">
      <c r="A12" s="27"/>
      <c r="B12" s="27"/>
      <c r="C12" s="27"/>
      <c r="D12" s="27"/>
      <c r="E12" s="27"/>
      <c r="F12" s="27"/>
      <c r="G12" s="27"/>
      <c r="H12" s="27"/>
      <c r="I12" s="27"/>
      <c r="J12" s="27"/>
      <c r="K12" s="27"/>
      <c r="L12" s="27"/>
    </row>
    <row r="13" spans="1:12" x14ac:dyDescent="0.25">
      <c r="A13" s="27"/>
      <c r="B13" s="27"/>
      <c r="C13" s="27"/>
      <c r="D13" s="27"/>
      <c r="E13" s="27"/>
      <c r="F13" s="27"/>
      <c r="G13" s="27"/>
      <c r="H13" s="27"/>
      <c r="I13" s="27"/>
      <c r="J13" s="27"/>
      <c r="K13" s="27"/>
      <c r="L13" s="27"/>
    </row>
    <row r="14" spans="1:12" x14ac:dyDescent="0.25">
      <c r="A14" s="27"/>
      <c r="B14" s="27"/>
      <c r="C14" s="27"/>
      <c r="D14" s="27"/>
      <c r="E14" s="27"/>
      <c r="F14" s="27"/>
      <c r="G14" s="27"/>
      <c r="H14" s="27"/>
      <c r="I14" s="27"/>
      <c r="J14" s="27"/>
      <c r="K14" s="27"/>
      <c r="L14" s="27"/>
    </row>
    <row r="15" spans="1:12" x14ac:dyDescent="0.25">
      <c r="A15" s="27"/>
      <c r="B15" s="27"/>
      <c r="C15" s="27"/>
      <c r="D15" s="27"/>
      <c r="E15" s="27"/>
      <c r="F15" s="27"/>
      <c r="G15" s="27"/>
      <c r="H15" s="27"/>
      <c r="I15" s="27"/>
      <c r="J15" s="27"/>
      <c r="K15" s="27"/>
      <c r="L15" s="27"/>
    </row>
    <row r="18" spans="1:13" x14ac:dyDescent="0.25">
      <c r="A18" s="26" t="s">
        <v>9</v>
      </c>
      <c r="B18" s="26"/>
      <c r="C18" s="26"/>
      <c r="D18" s="26"/>
      <c r="E18" s="26"/>
      <c r="F18" s="26"/>
      <c r="G18" s="26"/>
      <c r="H18" s="26"/>
      <c r="I18" s="26"/>
      <c r="J18" s="26"/>
      <c r="K18" s="26"/>
      <c r="L18" s="26"/>
      <c r="M18" s="26"/>
    </row>
    <row r="19" spans="1:13" x14ac:dyDescent="0.25">
      <c r="A19" s="26"/>
      <c r="B19" s="26"/>
      <c r="C19" s="26"/>
      <c r="D19" s="26"/>
      <c r="E19" s="26"/>
      <c r="F19" s="26"/>
      <c r="G19" s="26"/>
      <c r="H19" s="26"/>
      <c r="I19" s="26"/>
      <c r="J19" s="26"/>
      <c r="K19" s="26"/>
      <c r="L19" s="26"/>
      <c r="M19" s="26"/>
    </row>
    <row r="20" spans="1:13" x14ac:dyDescent="0.25">
      <c r="A20" s="1"/>
    </row>
    <row r="21" spans="1:13" x14ac:dyDescent="0.25">
      <c r="A21" s="1" t="s">
        <v>13</v>
      </c>
    </row>
    <row r="22" spans="1:13" x14ac:dyDescent="0.25">
      <c r="B22" t="s">
        <v>14</v>
      </c>
    </row>
    <row r="23" spans="1:13" x14ac:dyDescent="0.25">
      <c r="A23" s="1"/>
      <c r="B23" t="s">
        <v>15</v>
      </c>
    </row>
    <row r="24" spans="1:13" x14ac:dyDescent="0.25">
      <c r="A24" s="1"/>
      <c r="B24" t="s">
        <v>16</v>
      </c>
    </row>
    <row r="25" spans="1:13" x14ac:dyDescent="0.25">
      <c r="A25" s="1"/>
    </row>
    <row r="26" spans="1:13" x14ac:dyDescent="0.25">
      <c r="A26" s="27" t="s">
        <v>35</v>
      </c>
      <c r="B26" s="27"/>
      <c r="C26" s="27"/>
      <c r="D26" s="27"/>
      <c r="E26" s="27"/>
      <c r="F26" s="27"/>
      <c r="G26" s="27"/>
      <c r="H26" s="27"/>
      <c r="I26" s="27"/>
      <c r="J26" s="27"/>
      <c r="K26" s="27"/>
      <c r="L26" s="27"/>
      <c r="M26" s="27"/>
    </row>
    <row r="27" spans="1:13" x14ac:dyDescent="0.25">
      <c r="A27" s="27"/>
      <c r="B27" s="27"/>
      <c r="C27" s="27"/>
      <c r="D27" s="27"/>
      <c r="E27" s="27"/>
      <c r="F27" s="27"/>
      <c r="G27" s="27"/>
      <c r="H27" s="27"/>
      <c r="I27" s="27"/>
      <c r="J27" s="27"/>
      <c r="K27" s="27"/>
      <c r="L27" s="27"/>
      <c r="M27" s="27"/>
    </row>
    <row r="28" spans="1:13" x14ac:dyDescent="0.25">
      <c r="A28" s="27"/>
      <c r="B28" s="27"/>
      <c r="C28" s="27"/>
      <c r="D28" s="27"/>
      <c r="E28" s="27"/>
      <c r="F28" s="27"/>
      <c r="G28" s="27"/>
      <c r="H28" s="27"/>
      <c r="I28" s="27"/>
      <c r="J28" s="27"/>
      <c r="K28" s="27"/>
      <c r="L28" s="27"/>
      <c r="M28" s="27"/>
    </row>
    <row r="29" spans="1:13" x14ac:dyDescent="0.25">
      <c r="A29" s="1"/>
    </row>
    <row r="30" spans="1:13" x14ac:dyDescent="0.25">
      <c r="A30" s="26" t="s">
        <v>36</v>
      </c>
      <c r="B30" s="26"/>
      <c r="C30" s="26"/>
      <c r="D30" s="26"/>
      <c r="E30" s="26"/>
      <c r="F30" s="26"/>
      <c r="G30" s="26"/>
      <c r="H30" s="26"/>
      <c r="I30" s="26"/>
      <c r="J30" s="26"/>
      <c r="K30" s="26"/>
      <c r="L30" s="26"/>
      <c r="M30" s="26"/>
    </row>
    <row r="31" spans="1:13" x14ac:dyDescent="0.25">
      <c r="A31" s="26"/>
      <c r="B31" s="26"/>
      <c r="C31" s="26"/>
      <c r="D31" s="26"/>
      <c r="E31" s="26"/>
      <c r="F31" s="26"/>
      <c r="G31" s="26"/>
      <c r="H31" s="26"/>
      <c r="I31" s="26"/>
      <c r="J31" s="26"/>
      <c r="K31" s="26"/>
      <c r="L31" s="26"/>
      <c r="M31" s="26"/>
    </row>
    <row r="32" spans="1:13" x14ac:dyDescent="0.25">
      <c r="A32" s="1"/>
    </row>
    <row r="33" spans="1:1" x14ac:dyDescent="0.25">
      <c r="A33" t="s">
        <v>22</v>
      </c>
    </row>
    <row r="34" spans="1:1" x14ac:dyDescent="0.25">
      <c r="A34" s="1"/>
    </row>
    <row r="35" spans="1:1" x14ac:dyDescent="0.25">
      <c r="A35" s="1"/>
    </row>
    <row r="36" spans="1:1" x14ac:dyDescent="0.25">
      <c r="A36" s="1"/>
    </row>
    <row r="37" spans="1:1" x14ac:dyDescent="0.25">
      <c r="A37" s="1"/>
    </row>
    <row r="39" spans="1:1" x14ac:dyDescent="0.25">
      <c r="A39" s="1"/>
    </row>
    <row r="40" spans="1:1" x14ac:dyDescent="0.25">
      <c r="A40" s="1"/>
    </row>
    <row r="41" spans="1:1" x14ac:dyDescent="0.25">
      <c r="A41" s="1"/>
    </row>
    <row r="42" spans="1:1" x14ac:dyDescent="0.25">
      <c r="A42" s="1"/>
    </row>
    <row r="44" spans="1:1" x14ac:dyDescent="0.25">
      <c r="A44" s="1"/>
    </row>
    <row r="45" spans="1:1" x14ac:dyDescent="0.25">
      <c r="A45" s="1"/>
    </row>
    <row r="46" spans="1:1" x14ac:dyDescent="0.25">
      <c r="A46" s="1"/>
    </row>
    <row r="47" spans="1:1" x14ac:dyDescent="0.25">
      <c r="A47" s="1"/>
    </row>
  </sheetData>
  <sheetProtection algorithmName="SHA-512" hashValue="hbhW1B0dcvTA/11dW40ipqM7dtkNKg2/GxRrib6SKaUlS0LNIjTHzkJ3gHAeipjSe5t7BdgGgUW2KBjPdPBVVQ==" saltValue="i63uhJJqgFogSOmu3Pi91A==" spinCount="100000" sheet="1" objects="1" scenarios="1"/>
  <mergeCells count="6">
    <mergeCell ref="A18:M19"/>
    <mergeCell ref="A26:M28"/>
    <mergeCell ref="A30:M31"/>
    <mergeCell ref="A3:L4"/>
    <mergeCell ref="A6:L9"/>
    <mergeCell ref="A11:L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1C8E2-D0F1-4AD8-AEC2-133370CFB078}">
  <dimension ref="A2:I49"/>
  <sheetViews>
    <sheetView workbookViewId="0"/>
  </sheetViews>
  <sheetFormatPr defaultRowHeight="15" x14ac:dyDescent="0.25"/>
  <cols>
    <col min="1" max="1" width="49.7109375" customWidth="1"/>
    <col min="3" max="3" width="12" bestFit="1" customWidth="1"/>
    <col min="4" max="4" width="12.140625" bestFit="1" customWidth="1"/>
    <col min="5" max="5" width="12" bestFit="1" customWidth="1"/>
    <col min="6" max="7" width="12.140625" bestFit="1" customWidth="1"/>
    <col min="8" max="8" width="11.140625" bestFit="1" customWidth="1"/>
  </cols>
  <sheetData>
    <row r="2" spans="1:8" ht="18.75" x14ac:dyDescent="0.3">
      <c r="A2" s="6" t="s">
        <v>0</v>
      </c>
    </row>
    <row r="3" spans="1:8" ht="19.899999999999999" customHeight="1" x14ac:dyDescent="0.25">
      <c r="B3" s="28" t="s">
        <v>30</v>
      </c>
      <c r="C3" s="28"/>
      <c r="D3" s="28"/>
      <c r="E3" s="28"/>
      <c r="F3" s="28"/>
      <c r="G3" s="28"/>
      <c r="H3" s="28"/>
    </row>
    <row r="4" spans="1:8" ht="19.899999999999999" customHeight="1" x14ac:dyDescent="0.25">
      <c r="B4" s="13">
        <v>2016</v>
      </c>
      <c r="C4" s="13">
        <v>2017</v>
      </c>
      <c r="D4" s="13">
        <v>2018</v>
      </c>
      <c r="E4" s="13">
        <v>2019</v>
      </c>
      <c r="F4" s="13">
        <v>2020</v>
      </c>
      <c r="G4" s="13">
        <v>2021</v>
      </c>
      <c r="H4" s="7">
        <v>2022</v>
      </c>
    </row>
    <row r="5" spans="1:8" ht="45" x14ac:dyDescent="0.25">
      <c r="A5" s="3" t="s">
        <v>2</v>
      </c>
      <c r="B5" s="17">
        <v>5.7</v>
      </c>
      <c r="C5" s="17">
        <v>7</v>
      </c>
      <c r="D5" s="17">
        <v>7.3</v>
      </c>
      <c r="E5" s="17">
        <v>8.1</v>
      </c>
      <c r="F5" s="17">
        <v>7</v>
      </c>
      <c r="G5" s="17">
        <v>4.5</v>
      </c>
      <c r="H5" s="17">
        <v>10</v>
      </c>
    </row>
    <row r="6" spans="1:8" ht="45" x14ac:dyDescent="0.25">
      <c r="A6" s="3" t="s">
        <v>3</v>
      </c>
      <c r="B6" s="17">
        <v>2.1</v>
      </c>
      <c r="C6" s="17">
        <v>2.6</v>
      </c>
      <c r="D6" s="17">
        <v>2.2000000000000002</v>
      </c>
      <c r="E6" s="17">
        <v>1.9</v>
      </c>
      <c r="F6" s="17">
        <v>2</v>
      </c>
      <c r="G6" s="17">
        <v>1.3</v>
      </c>
      <c r="H6" s="17">
        <v>3.3</v>
      </c>
    </row>
    <row r="7" spans="1:8" ht="19.899999999999999" customHeight="1" x14ac:dyDescent="0.25">
      <c r="A7" s="4" t="s">
        <v>1</v>
      </c>
      <c r="B7" s="20">
        <f>B6-B5</f>
        <v>-3.6</v>
      </c>
      <c r="C7" s="20">
        <f t="shared" ref="C7:H7" si="0">C6-C5</f>
        <v>-4.4000000000000004</v>
      </c>
      <c r="D7" s="20">
        <f t="shared" si="0"/>
        <v>-5.0999999999999996</v>
      </c>
      <c r="E7" s="20">
        <f t="shared" si="0"/>
        <v>-6.1999999999999993</v>
      </c>
      <c r="F7" s="20">
        <f t="shared" si="0"/>
        <v>-5</v>
      </c>
      <c r="G7" s="20">
        <f t="shared" si="0"/>
        <v>-3.2</v>
      </c>
      <c r="H7" s="20">
        <f t="shared" si="0"/>
        <v>-6.7</v>
      </c>
    </row>
    <row r="8" spans="1:8" x14ac:dyDescent="0.25">
      <c r="B8" s="19"/>
      <c r="C8" s="19"/>
      <c r="D8" s="19"/>
      <c r="E8" s="19"/>
      <c r="F8" s="19"/>
      <c r="G8" s="19"/>
      <c r="H8" s="19"/>
    </row>
    <row r="9" spans="1:8" ht="45" x14ac:dyDescent="0.25">
      <c r="A9" s="3" t="s">
        <v>4</v>
      </c>
      <c r="B9" s="17">
        <v>6.1</v>
      </c>
      <c r="C9" s="17">
        <v>9.5</v>
      </c>
      <c r="D9" s="17">
        <v>9.4</v>
      </c>
      <c r="E9" s="17">
        <v>10.4</v>
      </c>
      <c r="F9" s="17">
        <v>9.1999999999999993</v>
      </c>
      <c r="G9" s="17">
        <v>5.3</v>
      </c>
      <c r="H9" s="17">
        <v>11.8</v>
      </c>
    </row>
    <row r="10" spans="1:8" ht="45" x14ac:dyDescent="0.25">
      <c r="A10" s="3" t="s">
        <v>5</v>
      </c>
      <c r="B10" s="17">
        <v>3.4</v>
      </c>
      <c r="C10" s="17">
        <v>2.8</v>
      </c>
      <c r="D10" s="17">
        <v>2.5</v>
      </c>
      <c r="E10" s="17">
        <v>2.2000000000000002</v>
      </c>
      <c r="F10" s="17">
        <v>2.1</v>
      </c>
      <c r="G10" s="17">
        <v>1.4</v>
      </c>
      <c r="H10" s="17">
        <v>3.5</v>
      </c>
    </row>
    <row r="11" spans="1:8" ht="15.75" x14ac:dyDescent="0.25">
      <c r="A11" s="4" t="s">
        <v>1</v>
      </c>
      <c r="B11" s="20">
        <f>B10-B9</f>
        <v>-2.6999999999999997</v>
      </c>
      <c r="C11" s="20">
        <f t="shared" ref="C11" si="1">C10-C9</f>
        <v>-6.7</v>
      </c>
      <c r="D11" s="20">
        <f t="shared" ref="D11" si="2">D10-D9</f>
        <v>-6.9</v>
      </c>
      <c r="E11" s="20">
        <f t="shared" ref="E11" si="3">E10-E9</f>
        <v>-8.1999999999999993</v>
      </c>
      <c r="F11" s="20">
        <f t="shared" ref="F11" si="4">F10-F9</f>
        <v>-7.1</v>
      </c>
      <c r="G11" s="20">
        <f t="shared" ref="G11" si="5">G10-G9</f>
        <v>-3.9</v>
      </c>
      <c r="H11" s="20">
        <f t="shared" ref="H11" si="6">H10-H9</f>
        <v>-8.3000000000000007</v>
      </c>
    </row>
    <row r="12" spans="1:8" x14ac:dyDescent="0.25">
      <c r="C12" s="24"/>
      <c r="D12" s="24"/>
      <c r="E12" s="24"/>
      <c r="F12" s="24"/>
      <c r="G12" s="24"/>
      <c r="H12" s="24"/>
    </row>
    <row r="13" spans="1:8" x14ac:dyDescent="0.25">
      <c r="C13" s="24"/>
      <c r="D13" s="24"/>
      <c r="E13" s="24"/>
      <c r="F13" s="24"/>
      <c r="G13" s="24"/>
      <c r="H13" s="24"/>
    </row>
    <row r="14" spans="1:8" ht="18.75" x14ac:dyDescent="0.3">
      <c r="A14" s="6" t="s">
        <v>7</v>
      </c>
    </row>
    <row r="15" spans="1:8" ht="19.899999999999999" customHeight="1" x14ac:dyDescent="0.25">
      <c r="B15" s="28" t="s">
        <v>31</v>
      </c>
      <c r="C15" s="28"/>
      <c r="D15" s="28"/>
      <c r="E15" s="28"/>
      <c r="F15" s="28"/>
      <c r="G15" s="28"/>
      <c r="H15" s="28"/>
    </row>
    <row r="16" spans="1:8" ht="19.899999999999999" customHeight="1" x14ac:dyDescent="0.25">
      <c r="B16" s="13">
        <v>2016</v>
      </c>
      <c r="C16" s="13">
        <v>2017</v>
      </c>
      <c r="D16" s="13">
        <v>2018</v>
      </c>
      <c r="E16" s="13">
        <v>2019</v>
      </c>
      <c r="F16" s="13">
        <v>2020</v>
      </c>
      <c r="G16" s="13">
        <v>2021</v>
      </c>
      <c r="H16" s="7">
        <v>2022</v>
      </c>
    </row>
    <row r="17" spans="1:9" ht="45" x14ac:dyDescent="0.25">
      <c r="A17" s="3" t="s">
        <v>2</v>
      </c>
      <c r="B17" s="16">
        <v>67.2</v>
      </c>
      <c r="C17" s="16">
        <v>53</v>
      </c>
      <c r="D17" s="16">
        <v>44.6</v>
      </c>
      <c r="E17" s="16">
        <v>42.6</v>
      </c>
      <c r="F17" s="16">
        <v>43</v>
      </c>
      <c r="G17" s="16">
        <v>41.3</v>
      </c>
      <c r="H17" s="16">
        <v>47.7</v>
      </c>
    </row>
    <row r="18" spans="1:9" ht="45" x14ac:dyDescent="0.25">
      <c r="A18" s="3" t="s">
        <v>3</v>
      </c>
      <c r="B18" s="16">
        <v>55.8</v>
      </c>
      <c r="C18" s="16">
        <v>42.4</v>
      </c>
      <c r="D18" s="16">
        <v>36.1</v>
      </c>
      <c r="E18" s="16">
        <v>30.7</v>
      </c>
      <c r="F18" s="16">
        <v>32</v>
      </c>
      <c r="G18" s="16">
        <v>29.2</v>
      </c>
      <c r="H18" s="16">
        <v>33.200000000000003</v>
      </c>
    </row>
    <row r="19" spans="1:9" ht="15.75" x14ac:dyDescent="0.25">
      <c r="A19" s="4" t="s">
        <v>1</v>
      </c>
      <c r="B19" s="20">
        <f>B18-B17</f>
        <v>-11.400000000000006</v>
      </c>
      <c r="C19" s="20">
        <f t="shared" ref="C19" si="7">C18-C17</f>
        <v>-10.600000000000001</v>
      </c>
      <c r="D19" s="20">
        <f t="shared" ref="D19" si="8">D18-D17</f>
        <v>-8.5</v>
      </c>
      <c r="E19" s="20">
        <f t="shared" ref="E19" si="9">E18-E17</f>
        <v>-11.900000000000002</v>
      </c>
      <c r="F19" s="20">
        <f t="shared" ref="F19" si="10">F18-F17</f>
        <v>-11</v>
      </c>
      <c r="G19" s="20">
        <f t="shared" ref="G19" si="11">G18-G17</f>
        <v>-12.099999999999998</v>
      </c>
      <c r="H19" s="20">
        <f t="shared" ref="H19" si="12">H18-H17</f>
        <v>-14.5</v>
      </c>
      <c r="I19" s="24"/>
    </row>
    <row r="21" spans="1:9" ht="45" x14ac:dyDescent="0.25">
      <c r="A21" s="3" t="s">
        <v>4</v>
      </c>
      <c r="B21" s="17">
        <v>64</v>
      </c>
      <c r="C21" s="16">
        <v>56.9</v>
      </c>
      <c r="D21" s="16">
        <v>48.5</v>
      </c>
      <c r="E21" s="16">
        <v>46.9</v>
      </c>
      <c r="F21" s="16">
        <v>48.5</v>
      </c>
      <c r="G21" s="16">
        <v>45.9</v>
      </c>
      <c r="H21" s="16">
        <v>50.5</v>
      </c>
    </row>
    <row r="22" spans="1:9" ht="45" x14ac:dyDescent="0.25">
      <c r="A22" s="3" t="s">
        <v>5</v>
      </c>
      <c r="B22" s="22">
        <v>57.9</v>
      </c>
      <c r="C22" s="16">
        <v>44.8</v>
      </c>
      <c r="D22" s="16">
        <v>37.700000000000003</v>
      </c>
      <c r="E22" s="16">
        <v>31.9</v>
      </c>
      <c r="F22" s="16">
        <v>33.299999999999997</v>
      </c>
      <c r="G22" s="16">
        <v>30</v>
      </c>
      <c r="H22" s="16">
        <v>34.200000000000003</v>
      </c>
    </row>
    <row r="23" spans="1:9" ht="15.75" x14ac:dyDescent="0.25">
      <c r="A23" s="4" t="s">
        <v>1</v>
      </c>
      <c r="B23" s="20">
        <f>B22-B21</f>
        <v>-6.1000000000000014</v>
      </c>
      <c r="C23" s="20">
        <f t="shared" ref="C23" si="13">C22-C21</f>
        <v>-12.100000000000001</v>
      </c>
      <c r="D23" s="20">
        <f t="shared" ref="D23" si="14">D22-D21</f>
        <v>-10.799999999999997</v>
      </c>
      <c r="E23" s="20">
        <f t="shared" ref="E23" si="15">E22-E21</f>
        <v>-15</v>
      </c>
      <c r="F23" s="20">
        <f t="shared" ref="F23" si="16">F22-F21</f>
        <v>-15.200000000000003</v>
      </c>
      <c r="G23" s="20">
        <f t="shared" ref="G23" si="17">G22-G21</f>
        <v>-15.899999999999999</v>
      </c>
      <c r="H23" s="20">
        <f t="shared" ref="H23" si="18">H22-H21</f>
        <v>-16.299999999999997</v>
      </c>
    </row>
    <row r="27" spans="1:9" ht="18.75" x14ac:dyDescent="0.3">
      <c r="A27" s="6" t="s">
        <v>6</v>
      </c>
    </row>
    <row r="28" spans="1:9" ht="19.899999999999999" customHeight="1" x14ac:dyDescent="0.25">
      <c r="B28" s="28" t="s">
        <v>28</v>
      </c>
      <c r="C28" s="28"/>
      <c r="D28" s="28"/>
      <c r="E28" s="28"/>
      <c r="F28" s="28"/>
      <c r="G28" s="28"/>
      <c r="H28" s="28"/>
    </row>
    <row r="29" spans="1:9" ht="19.899999999999999" customHeight="1" x14ac:dyDescent="0.25">
      <c r="B29" s="13">
        <v>2016</v>
      </c>
      <c r="C29" s="13">
        <v>2017</v>
      </c>
      <c r="D29" s="13">
        <v>2018</v>
      </c>
      <c r="E29" s="13">
        <v>2019</v>
      </c>
      <c r="F29" s="13">
        <v>2020</v>
      </c>
      <c r="G29" s="13">
        <v>2021</v>
      </c>
      <c r="H29" s="7">
        <v>2022</v>
      </c>
    </row>
    <row r="30" spans="1:9" ht="45" x14ac:dyDescent="0.25">
      <c r="A30" s="3" t="s">
        <v>2</v>
      </c>
      <c r="B30" s="8">
        <v>0.05</v>
      </c>
      <c r="C30" s="10">
        <v>0.05</v>
      </c>
      <c r="D30" s="22">
        <v>0.55000000000000004</v>
      </c>
      <c r="E30" s="22">
        <v>0.13</v>
      </c>
      <c r="F30" s="22">
        <v>0.17</v>
      </c>
      <c r="G30" s="22">
        <v>0.42</v>
      </c>
      <c r="H30" s="22">
        <v>0.4</v>
      </c>
    </row>
    <row r="31" spans="1:9" ht="45" x14ac:dyDescent="0.25">
      <c r="A31" s="3" t="s">
        <v>3</v>
      </c>
      <c r="B31" s="8">
        <v>0</v>
      </c>
      <c r="C31" s="22">
        <v>0</v>
      </c>
      <c r="D31" s="22">
        <v>0</v>
      </c>
      <c r="E31" s="22">
        <v>0</v>
      </c>
      <c r="F31" s="22">
        <v>0.06</v>
      </c>
      <c r="G31" s="22">
        <v>0.04</v>
      </c>
      <c r="H31" s="22">
        <v>0.44</v>
      </c>
    </row>
    <row r="32" spans="1:9" ht="15.75" x14ac:dyDescent="0.25">
      <c r="A32" s="4" t="s">
        <v>1</v>
      </c>
      <c r="B32" s="20">
        <f>B31-B30</f>
        <v>-0.05</v>
      </c>
      <c r="C32" s="20">
        <f t="shared" ref="C32" si="19">C31-C30</f>
        <v>-0.05</v>
      </c>
      <c r="D32" s="20">
        <f t="shared" ref="D32" si="20">D31-D30</f>
        <v>-0.55000000000000004</v>
      </c>
      <c r="E32" s="20">
        <f t="shared" ref="E32" si="21">E31-E30</f>
        <v>-0.13</v>
      </c>
      <c r="F32" s="20">
        <f t="shared" ref="F32" si="22">F31-F30</f>
        <v>-0.11000000000000001</v>
      </c>
      <c r="G32" s="20">
        <f t="shared" ref="G32" si="23">G31-G30</f>
        <v>-0.38</v>
      </c>
      <c r="H32" s="20">
        <f t="shared" ref="H32" si="24">H31-H30</f>
        <v>3.999999999999998E-2</v>
      </c>
    </row>
    <row r="34" spans="1:8" ht="45" x14ac:dyDescent="0.25">
      <c r="A34" s="3" t="s">
        <v>4</v>
      </c>
      <c r="B34" s="8">
        <v>0.06</v>
      </c>
      <c r="C34" s="10">
        <v>0.09</v>
      </c>
      <c r="D34" s="22">
        <v>0.81</v>
      </c>
      <c r="E34" s="22">
        <v>0.22</v>
      </c>
      <c r="F34" s="22">
        <v>0.25</v>
      </c>
      <c r="G34" s="22">
        <v>0.65</v>
      </c>
      <c r="H34" s="22">
        <v>0.45</v>
      </c>
    </row>
    <row r="35" spans="1:8" ht="45" x14ac:dyDescent="0.25">
      <c r="A35" s="3" t="s">
        <v>5</v>
      </c>
      <c r="B35" s="8">
        <v>0</v>
      </c>
      <c r="C35" s="22">
        <v>0</v>
      </c>
      <c r="D35" s="22">
        <v>0</v>
      </c>
      <c r="E35" s="22">
        <v>0</v>
      </c>
      <c r="F35" s="22">
        <v>7.0000000000000007E-2</v>
      </c>
      <c r="G35" s="23">
        <v>0.05</v>
      </c>
      <c r="H35" s="22">
        <v>0.44</v>
      </c>
    </row>
    <row r="36" spans="1:8" ht="15.75" x14ac:dyDescent="0.25">
      <c r="A36" s="4" t="s">
        <v>1</v>
      </c>
      <c r="B36" s="20">
        <f>B35-B34</f>
        <v>-0.06</v>
      </c>
      <c r="C36" s="20">
        <f t="shared" ref="C36" si="25">C35-C34</f>
        <v>-0.09</v>
      </c>
      <c r="D36" s="20">
        <f t="shared" ref="D36" si="26">D35-D34</f>
        <v>-0.81</v>
      </c>
      <c r="E36" s="20">
        <f t="shared" ref="E36" si="27">E35-E34</f>
        <v>-0.22</v>
      </c>
      <c r="F36" s="20">
        <f t="shared" ref="F36" si="28">F35-F34</f>
        <v>-0.18</v>
      </c>
      <c r="G36" s="20">
        <f t="shared" ref="G36" si="29">G35-G34</f>
        <v>-0.6</v>
      </c>
      <c r="H36" s="20">
        <f t="shared" ref="H36" si="30">H35-H34</f>
        <v>-1.0000000000000009E-2</v>
      </c>
    </row>
    <row r="40" spans="1:8" ht="18.75" x14ac:dyDescent="0.3">
      <c r="A40" s="6" t="s">
        <v>8</v>
      </c>
    </row>
    <row r="41" spans="1:8" ht="19.899999999999999" customHeight="1" x14ac:dyDescent="0.25">
      <c r="B41" s="28" t="s">
        <v>29</v>
      </c>
      <c r="C41" s="28"/>
      <c r="D41" s="28"/>
      <c r="E41" s="28"/>
      <c r="F41" s="28"/>
      <c r="G41" s="28"/>
      <c r="H41" s="28"/>
    </row>
    <row r="42" spans="1:8" ht="19.899999999999999" customHeight="1" x14ac:dyDescent="0.25">
      <c r="B42" s="13">
        <v>2016</v>
      </c>
      <c r="C42" s="13">
        <v>2017</v>
      </c>
      <c r="D42" s="13">
        <v>2018</v>
      </c>
      <c r="E42" s="13">
        <v>2019</v>
      </c>
      <c r="F42" s="13">
        <v>2020</v>
      </c>
      <c r="G42" s="13">
        <v>2021</v>
      </c>
      <c r="H42" s="7">
        <v>2022</v>
      </c>
    </row>
    <row r="43" spans="1:8" ht="45" x14ac:dyDescent="0.25">
      <c r="A43" s="3" t="s">
        <v>2</v>
      </c>
      <c r="B43" s="17">
        <v>44.9</v>
      </c>
      <c r="C43" s="17">
        <v>49</v>
      </c>
      <c r="D43" s="16">
        <v>36.700000000000003</v>
      </c>
      <c r="E43" s="16">
        <v>36.6</v>
      </c>
      <c r="F43" s="16">
        <v>20.7</v>
      </c>
      <c r="G43" s="16">
        <v>34.5</v>
      </c>
      <c r="H43" s="16">
        <v>39.4</v>
      </c>
    </row>
    <row r="44" spans="1:8" ht="45" x14ac:dyDescent="0.25">
      <c r="A44" s="3" t="s">
        <v>3</v>
      </c>
      <c r="B44" s="17">
        <v>67.900000000000006</v>
      </c>
      <c r="C44" s="16">
        <v>68.900000000000006</v>
      </c>
      <c r="D44" s="16">
        <v>62.7</v>
      </c>
      <c r="E44" s="16">
        <v>62.7</v>
      </c>
      <c r="F44" s="16">
        <v>45.7</v>
      </c>
      <c r="G44" s="16">
        <v>61.8</v>
      </c>
      <c r="H44" s="16">
        <v>58.6</v>
      </c>
    </row>
    <row r="45" spans="1:8" ht="15.75" x14ac:dyDescent="0.25">
      <c r="A45" s="4" t="s">
        <v>1</v>
      </c>
      <c r="B45" s="20">
        <f>B43-B44</f>
        <v>-23.000000000000007</v>
      </c>
      <c r="C45" s="20">
        <f t="shared" ref="C45:H45" si="31">C43-C44</f>
        <v>-19.900000000000006</v>
      </c>
      <c r="D45" s="20">
        <f t="shared" si="31"/>
        <v>-26</v>
      </c>
      <c r="E45" s="20">
        <f t="shared" si="31"/>
        <v>-26.1</v>
      </c>
      <c r="F45" s="20">
        <f t="shared" si="31"/>
        <v>-25.000000000000004</v>
      </c>
      <c r="G45" s="20">
        <f t="shared" si="31"/>
        <v>-27.299999999999997</v>
      </c>
      <c r="H45" s="20">
        <f t="shared" si="31"/>
        <v>-19.200000000000003</v>
      </c>
    </row>
    <row r="46" spans="1:8" x14ac:dyDescent="0.25">
      <c r="B46" s="12"/>
      <c r="C46" s="12"/>
      <c r="D46" s="12"/>
      <c r="E46" s="12"/>
      <c r="F46" s="12"/>
      <c r="G46" s="12"/>
      <c r="H46" s="12"/>
    </row>
    <row r="47" spans="1:8" ht="45" x14ac:dyDescent="0.25">
      <c r="A47" s="3" t="s">
        <v>4</v>
      </c>
      <c r="B47" s="22">
        <v>41</v>
      </c>
      <c r="C47" s="17">
        <v>44.3</v>
      </c>
      <c r="D47" s="17">
        <v>31.6</v>
      </c>
      <c r="E47" s="17">
        <v>31.4</v>
      </c>
      <c r="F47" s="17">
        <v>20.2</v>
      </c>
      <c r="G47" s="17">
        <v>32.5</v>
      </c>
      <c r="H47" s="17">
        <v>37.4</v>
      </c>
    </row>
    <row r="48" spans="1:8" ht="45" x14ac:dyDescent="0.25">
      <c r="A48" s="3" t="s">
        <v>5</v>
      </c>
      <c r="B48" s="22">
        <v>65.599999999999994</v>
      </c>
      <c r="C48" s="17">
        <v>67.099999999999994</v>
      </c>
      <c r="D48" s="17">
        <v>59.6</v>
      </c>
      <c r="E48" s="17">
        <v>59.8</v>
      </c>
      <c r="F48" s="17">
        <v>41.4</v>
      </c>
      <c r="G48" s="17">
        <v>57.9</v>
      </c>
      <c r="H48" s="17">
        <v>56.9</v>
      </c>
    </row>
    <row r="49" spans="1:8" ht="15.75" x14ac:dyDescent="0.25">
      <c r="A49" s="4" t="s">
        <v>1</v>
      </c>
      <c r="B49" s="20">
        <f>B47-B48</f>
        <v>-24.599999999999994</v>
      </c>
      <c r="C49" s="20">
        <f t="shared" ref="C49" si="32">C47-C48</f>
        <v>-22.799999999999997</v>
      </c>
      <c r="D49" s="20">
        <f t="shared" ref="D49" si="33">D47-D48</f>
        <v>-28</v>
      </c>
      <c r="E49" s="20">
        <f t="shared" ref="E49" si="34">E47-E48</f>
        <v>-28.4</v>
      </c>
      <c r="F49" s="20">
        <f t="shared" ref="F49" si="35">F47-F48</f>
        <v>-21.2</v>
      </c>
      <c r="G49" s="20">
        <f t="shared" ref="G49" si="36">G47-G48</f>
        <v>-25.4</v>
      </c>
      <c r="H49" s="20">
        <f t="shared" ref="H49" si="37">H47-H48</f>
        <v>-19.5</v>
      </c>
    </row>
  </sheetData>
  <sheetProtection algorithmName="SHA-512" hashValue="b+de9BIOH+53atb4law7LxivIMokJoTptZ/dASezUkFUTJTmEEfxv59vtJVcq3r48q15YOKR/W1dM1hy7BxYtg==" saltValue="lYK7sFgeDUH7/XpuPa8aSA==" spinCount="100000" sheet="1" objects="1" scenarios="1"/>
  <mergeCells count="4">
    <mergeCell ref="B3:H3"/>
    <mergeCell ref="B15:H15"/>
    <mergeCell ref="B28:H28"/>
    <mergeCell ref="B41:H41"/>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E3248-DBD0-4F82-ADE3-B70C34137FA6}">
  <dimension ref="A1:H50"/>
  <sheetViews>
    <sheetView workbookViewId="0">
      <selection activeCell="A2" sqref="A2"/>
    </sheetView>
  </sheetViews>
  <sheetFormatPr defaultColWidth="8.7109375" defaultRowHeight="15" x14ac:dyDescent="0.25"/>
  <cols>
    <col min="1" max="1" width="49.7109375" customWidth="1"/>
  </cols>
  <sheetData>
    <row r="1" spans="1:8" x14ac:dyDescent="0.25">
      <c r="A1" t="s">
        <v>10</v>
      </c>
    </row>
    <row r="2" spans="1:8" ht="18.75" x14ac:dyDescent="0.3">
      <c r="A2" s="6" t="s">
        <v>11</v>
      </c>
    </row>
    <row r="3" spans="1:8" ht="15.75" x14ac:dyDescent="0.25">
      <c r="B3" s="28" t="s">
        <v>33</v>
      </c>
      <c r="C3" s="28"/>
      <c r="D3" s="28"/>
      <c r="E3" s="28"/>
      <c r="F3" s="28"/>
      <c r="G3" s="28"/>
      <c r="H3" s="28"/>
    </row>
    <row r="4" spans="1:8" ht="15.75" x14ac:dyDescent="0.25">
      <c r="B4" s="13">
        <v>2016</v>
      </c>
      <c r="C4" s="13">
        <v>2017</v>
      </c>
      <c r="D4" s="13">
        <v>2018</v>
      </c>
      <c r="E4" s="13">
        <v>2019</v>
      </c>
      <c r="F4" s="13">
        <v>2020</v>
      </c>
      <c r="G4" s="13">
        <v>2021</v>
      </c>
      <c r="H4" s="7">
        <v>2022</v>
      </c>
    </row>
    <row r="5" spans="1:8" ht="30" x14ac:dyDescent="0.25">
      <c r="A5" s="3" t="s">
        <v>17</v>
      </c>
      <c r="B5" s="10">
        <v>0.18</v>
      </c>
      <c r="C5" s="10">
        <v>0.25</v>
      </c>
      <c r="D5" s="10">
        <v>0.23</v>
      </c>
      <c r="E5" s="10">
        <v>0.31</v>
      </c>
      <c r="F5" s="10">
        <v>0.31</v>
      </c>
      <c r="G5" s="10">
        <v>0.12</v>
      </c>
      <c r="H5" s="10">
        <v>0.21</v>
      </c>
    </row>
    <row r="6" spans="1:8" ht="30" x14ac:dyDescent="0.25">
      <c r="A6" s="3" t="s">
        <v>18</v>
      </c>
      <c r="B6" s="10">
        <v>0.03</v>
      </c>
      <c r="C6" s="10">
        <v>0.02</v>
      </c>
      <c r="D6" s="10">
        <v>0.02</v>
      </c>
      <c r="E6" s="10">
        <v>0.01</v>
      </c>
      <c r="F6" s="10">
        <v>0.02</v>
      </c>
      <c r="G6" s="10">
        <v>0.02</v>
      </c>
      <c r="H6" s="10">
        <v>0.03</v>
      </c>
    </row>
    <row r="7" spans="1:8" ht="19.899999999999999" customHeight="1" x14ac:dyDescent="0.25">
      <c r="A7" s="4" t="s">
        <v>1</v>
      </c>
      <c r="B7" s="14">
        <f>-(B5-B6)</f>
        <v>-0.15</v>
      </c>
      <c r="C7" s="14">
        <f t="shared" ref="C7:H7" si="0">-(C5-C6)</f>
        <v>-0.23</v>
      </c>
      <c r="D7" s="14">
        <f t="shared" si="0"/>
        <v>-0.21000000000000002</v>
      </c>
      <c r="E7" s="14">
        <f t="shared" si="0"/>
        <v>-0.3</v>
      </c>
      <c r="F7" s="14">
        <f t="shared" si="0"/>
        <v>-0.28999999999999998</v>
      </c>
      <c r="G7" s="14">
        <f t="shared" si="0"/>
        <v>-9.9999999999999992E-2</v>
      </c>
      <c r="H7" s="14">
        <f t="shared" si="0"/>
        <v>-0.18</v>
      </c>
    </row>
    <row r="9" spans="1:8" ht="30" x14ac:dyDescent="0.25">
      <c r="A9" s="3" t="s">
        <v>19</v>
      </c>
      <c r="B9" s="9"/>
      <c r="C9" s="10">
        <v>0.25</v>
      </c>
      <c r="D9" s="10">
        <v>0.27</v>
      </c>
      <c r="E9" s="10">
        <v>0.3</v>
      </c>
      <c r="F9" s="10">
        <v>0.46</v>
      </c>
      <c r="G9" s="10">
        <v>0.13</v>
      </c>
      <c r="H9" s="10">
        <v>0.25</v>
      </c>
    </row>
    <row r="10" spans="1:8" ht="30" x14ac:dyDescent="0.25">
      <c r="A10" s="3" t="s">
        <v>20</v>
      </c>
      <c r="B10" s="9"/>
      <c r="C10" s="10">
        <v>0.02</v>
      </c>
      <c r="D10" s="10">
        <v>0.03</v>
      </c>
      <c r="E10" s="10">
        <v>0.02</v>
      </c>
      <c r="F10" s="10">
        <v>0</v>
      </c>
      <c r="G10" s="10">
        <v>0.06</v>
      </c>
      <c r="H10" s="10">
        <v>0.03</v>
      </c>
    </row>
    <row r="11" spans="1:8" ht="15.75" x14ac:dyDescent="0.25">
      <c r="A11" s="4" t="s">
        <v>1</v>
      </c>
      <c r="B11" s="5"/>
      <c r="C11" s="14">
        <f t="shared" ref="C11" si="1">-(C9-C10)</f>
        <v>-0.23</v>
      </c>
      <c r="D11" s="14">
        <f t="shared" ref="D11" si="2">-(D9-D10)</f>
        <v>-0.24000000000000002</v>
      </c>
      <c r="E11" s="14">
        <f t="shared" ref="E11" si="3">-(E9-E10)</f>
        <v>-0.27999999999999997</v>
      </c>
      <c r="F11" s="14">
        <f t="shared" ref="F11" si="4">-(F9-F10)</f>
        <v>-0.46</v>
      </c>
      <c r="G11" s="14">
        <f t="shared" ref="G11" si="5">-(G9-G10)</f>
        <v>-7.0000000000000007E-2</v>
      </c>
      <c r="H11" s="14">
        <f t="shared" ref="H11" si="6">-(H9-H10)</f>
        <v>-0.22</v>
      </c>
    </row>
    <row r="14" spans="1:8" ht="18.75" x14ac:dyDescent="0.3">
      <c r="A14" s="6" t="s">
        <v>23</v>
      </c>
    </row>
    <row r="15" spans="1:8" ht="15.75" x14ac:dyDescent="0.25">
      <c r="B15" s="28" t="s">
        <v>34</v>
      </c>
      <c r="C15" s="28"/>
      <c r="D15" s="28"/>
      <c r="E15" s="28"/>
      <c r="F15" s="28"/>
      <c r="G15" s="28"/>
      <c r="H15" s="28"/>
    </row>
    <row r="16" spans="1:8" ht="15.75" x14ac:dyDescent="0.25">
      <c r="B16" s="2">
        <v>2016</v>
      </c>
      <c r="C16" s="13">
        <v>2017</v>
      </c>
      <c r="D16" s="13">
        <v>2018</v>
      </c>
      <c r="E16" s="13">
        <v>2019</v>
      </c>
      <c r="F16" s="13">
        <v>2020</v>
      </c>
      <c r="G16" s="13">
        <v>2021</v>
      </c>
      <c r="H16" s="7">
        <v>2022</v>
      </c>
    </row>
    <row r="17" spans="1:8" ht="30" x14ac:dyDescent="0.25">
      <c r="A17" s="3" t="s">
        <v>17</v>
      </c>
      <c r="B17" s="16">
        <v>9.0999999999999998E-2</v>
      </c>
      <c r="C17" s="10">
        <v>0.09</v>
      </c>
      <c r="D17" s="10">
        <v>0.34</v>
      </c>
      <c r="E17" s="10">
        <v>0.16</v>
      </c>
      <c r="F17" s="10">
        <v>0</v>
      </c>
      <c r="G17" s="10">
        <v>0</v>
      </c>
      <c r="H17" s="10">
        <v>0.36</v>
      </c>
    </row>
    <row r="18" spans="1:8" ht="30" x14ac:dyDescent="0.25">
      <c r="A18" s="3" t="s">
        <v>18</v>
      </c>
      <c r="B18" s="16">
        <v>2.9000000000000001E-2</v>
      </c>
      <c r="C18" s="10">
        <v>0</v>
      </c>
      <c r="D18" s="10">
        <v>0</v>
      </c>
      <c r="E18" s="10">
        <v>0</v>
      </c>
      <c r="F18" s="10">
        <v>0.15</v>
      </c>
      <c r="G18" s="10">
        <v>0</v>
      </c>
      <c r="H18" s="10">
        <v>0.21</v>
      </c>
    </row>
    <row r="19" spans="1:8" ht="15.75" x14ac:dyDescent="0.25">
      <c r="A19" s="4" t="s">
        <v>1</v>
      </c>
      <c r="B19" s="15">
        <f>B17-B18</f>
        <v>6.2E-2</v>
      </c>
      <c r="C19" s="14">
        <f>-(C17-C18)</f>
        <v>-0.09</v>
      </c>
      <c r="D19" s="14">
        <f t="shared" ref="D19:H19" si="7">-(D17-D18)</f>
        <v>-0.34</v>
      </c>
      <c r="E19" s="14">
        <f t="shared" si="7"/>
        <v>-0.16</v>
      </c>
      <c r="F19" s="14">
        <v>0</v>
      </c>
      <c r="G19" s="14">
        <f t="shared" si="7"/>
        <v>0</v>
      </c>
      <c r="H19" s="14">
        <f t="shared" si="7"/>
        <v>-0.15</v>
      </c>
    </row>
    <row r="21" spans="1:8" ht="30" x14ac:dyDescent="0.25">
      <c r="A21" s="3" t="s">
        <v>19</v>
      </c>
      <c r="B21" s="16">
        <v>0.115</v>
      </c>
      <c r="C21" s="10">
        <v>0.09</v>
      </c>
      <c r="D21" s="10">
        <v>0.43</v>
      </c>
      <c r="E21" s="10">
        <v>0.16</v>
      </c>
      <c r="F21" s="10">
        <v>0.14000000000000001</v>
      </c>
      <c r="G21" s="10">
        <v>0.56000000000000005</v>
      </c>
      <c r="H21" s="10">
        <v>0.35</v>
      </c>
    </row>
    <row r="22" spans="1:8" ht="30" x14ac:dyDescent="0.25">
      <c r="A22" s="3" t="s">
        <v>20</v>
      </c>
      <c r="B22" s="16">
        <v>3.0000000000000001E-3</v>
      </c>
      <c r="C22" s="10">
        <v>0</v>
      </c>
      <c r="D22" s="10">
        <v>0</v>
      </c>
      <c r="E22" s="10">
        <v>0</v>
      </c>
      <c r="F22" s="10">
        <v>0</v>
      </c>
      <c r="G22" s="10">
        <v>0.27</v>
      </c>
      <c r="H22" s="10">
        <v>0.23</v>
      </c>
    </row>
    <row r="23" spans="1:8" ht="15.75" x14ac:dyDescent="0.25">
      <c r="A23" s="4" t="s">
        <v>1</v>
      </c>
      <c r="B23" s="14">
        <f>-(B21-B22)</f>
        <v>-0.112</v>
      </c>
      <c r="C23" s="14">
        <f>-(C21-C22)</f>
        <v>-0.09</v>
      </c>
      <c r="D23" s="14">
        <f t="shared" ref="D23:H23" si="8">-(D21-D22)</f>
        <v>-0.43</v>
      </c>
      <c r="E23" s="14">
        <f t="shared" si="8"/>
        <v>-0.16</v>
      </c>
      <c r="F23" s="14">
        <f t="shared" si="8"/>
        <v>-0.14000000000000001</v>
      </c>
      <c r="G23" s="14">
        <f t="shared" si="8"/>
        <v>-0.29000000000000004</v>
      </c>
      <c r="H23" s="14">
        <f t="shared" si="8"/>
        <v>-0.11999999999999997</v>
      </c>
    </row>
    <row r="26" spans="1:8" ht="18.75" x14ac:dyDescent="0.3">
      <c r="A26" s="6" t="s">
        <v>21</v>
      </c>
    </row>
    <row r="27" spans="1:8" ht="15.75" x14ac:dyDescent="0.25">
      <c r="B27" s="28" t="s">
        <v>32</v>
      </c>
      <c r="C27" s="28"/>
      <c r="D27" s="28"/>
      <c r="E27" s="28"/>
      <c r="F27" s="28"/>
      <c r="G27" s="28"/>
      <c r="H27" s="28"/>
    </row>
    <row r="28" spans="1:8" ht="15.75" x14ac:dyDescent="0.25">
      <c r="B28" s="13">
        <v>2016</v>
      </c>
      <c r="C28" s="13">
        <v>2017</v>
      </c>
      <c r="D28" s="13">
        <v>2018</v>
      </c>
      <c r="E28" s="13">
        <v>2019</v>
      </c>
      <c r="F28" s="13">
        <v>2020</v>
      </c>
      <c r="G28" s="13">
        <v>2021</v>
      </c>
      <c r="H28" s="7">
        <v>2022</v>
      </c>
    </row>
    <row r="29" spans="1:8" ht="30" x14ac:dyDescent="0.25">
      <c r="A29" s="3" t="s">
        <v>17</v>
      </c>
      <c r="B29" s="11">
        <v>43.94</v>
      </c>
      <c r="C29" s="11">
        <v>46.69</v>
      </c>
      <c r="D29" s="11">
        <v>44.88</v>
      </c>
      <c r="E29" s="11">
        <v>43.02</v>
      </c>
      <c r="F29" s="11">
        <v>35.82</v>
      </c>
      <c r="G29" s="11">
        <v>39.47</v>
      </c>
      <c r="H29" s="11">
        <v>39.47</v>
      </c>
    </row>
    <row r="30" spans="1:8" ht="30" x14ac:dyDescent="0.25">
      <c r="A30" s="3" t="s">
        <v>18</v>
      </c>
      <c r="B30" s="11">
        <v>66.599999999999994</v>
      </c>
      <c r="C30" s="11">
        <v>68.180000000000007</v>
      </c>
      <c r="D30" s="11">
        <v>67.459999999999994</v>
      </c>
      <c r="E30" s="11">
        <v>64.41</v>
      </c>
      <c r="F30" s="11">
        <v>62.44</v>
      </c>
      <c r="G30" s="11">
        <v>61.56</v>
      </c>
      <c r="H30" s="11">
        <v>61.56</v>
      </c>
    </row>
    <row r="31" spans="1:8" ht="19.899999999999999" customHeight="1" x14ac:dyDescent="0.25">
      <c r="A31" s="4" t="s">
        <v>1</v>
      </c>
      <c r="B31" s="18">
        <f>B29-B30</f>
        <v>-22.659999999999997</v>
      </c>
      <c r="C31" s="18">
        <f t="shared" ref="C31:H31" si="9">C29-C30</f>
        <v>-21.490000000000009</v>
      </c>
      <c r="D31" s="18">
        <f t="shared" si="9"/>
        <v>-22.579999999999991</v>
      </c>
      <c r="E31" s="18">
        <f t="shared" si="9"/>
        <v>-21.389999999999993</v>
      </c>
      <c r="F31" s="18">
        <f t="shared" si="9"/>
        <v>-26.619999999999997</v>
      </c>
      <c r="G31" s="18">
        <f t="shared" si="9"/>
        <v>-22.090000000000003</v>
      </c>
      <c r="H31" s="18">
        <f t="shared" si="9"/>
        <v>-22.090000000000003</v>
      </c>
    </row>
    <row r="32" spans="1:8" x14ac:dyDescent="0.25">
      <c r="B32" s="19"/>
      <c r="C32" s="19"/>
      <c r="D32" s="19"/>
      <c r="E32" s="19"/>
      <c r="F32" s="19"/>
      <c r="G32" s="19"/>
      <c r="H32" s="19"/>
    </row>
    <row r="33" spans="1:8" ht="30" x14ac:dyDescent="0.25">
      <c r="A33" s="3" t="s">
        <v>19</v>
      </c>
      <c r="B33" s="17">
        <v>88.3</v>
      </c>
      <c r="C33" s="11">
        <v>42.65</v>
      </c>
      <c r="D33" s="11">
        <v>42.15</v>
      </c>
      <c r="E33" s="11">
        <v>38.07</v>
      </c>
      <c r="F33" s="11">
        <v>34.44</v>
      </c>
      <c r="G33" s="11">
        <v>37.130000000000003</v>
      </c>
      <c r="H33" s="11">
        <v>38.299999999999997</v>
      </c>
    </row>
    <row r="34" spans="1:8" ht="30" x14ac:dyDescent="0.25">
      <c r="A34" s="3" t="s">
        <v>20</v>
      </c>
      <c r="B34" s="17">
        <v>94.7</v>
      </c>
      <c r="C34" s="11">
        <v>62.53</v>
      </c>
      <c r="D34" s="11">
        <v>61.59</v>
      </c>
      <c r="E34" s="11">
        <v>60.2</v>
      </c>
      <c r="F34" s="11">
        <v>57.5</v>
      </c>
      <c r="G34" s="11">
        <v>54.43</v>
      </c>
      <c r="H34" s="11">
        <v>49.33</v>
      </c>
    </row>
    <row r="35" spans="1:8" ht="15.75" x14ac:dyDescent="0.25">
      <c r="A35" s="4" t="s">
        <v>1</v>
      </c>
      <c r="B35" s="18">
        <f>B33-B34</f>
        <v>-6.4000000000000057</v>
      </c>
      <c r="C35" s="18">
        <f t="shared" ref="C35:H35" si="10">C33-C34</f>
        <v>-19.880000000000003</v>
      </c>
      <c r="D35" s="18">
        <f t="shared" si="10"/>
        <v>-19.440000000000005</v>
      </c>
      <c r="E35" s="18">
        <f t="shared" si="10"/>
        <v>-22.130000000000003</v>
      </c>
      <c r="F35" s="18">
        <f t="shared" si="10"/>
        <v>-23.060000000000002</v>
      </c>
      <c r="G35" s="18">
        <f t="shared" si="10"/>
        <v>-17.299999999999997</v>
      </c>
      <c r="H35" s="18">
        <f t="shared" si="10"/>
        <v>-11.030000000000001</v>
      </c>
    </row>
    <row r="37" spans="1:8" ht="18.75" x14ac:dyDescent="0.3">
      <c r="A37" s="6" t="s">
        <v>24</v>
      </c>
    </row>
    <row r="38" spans="1:8" ht="15.75" x14ac:dyDescent="0.25">
      <c r="B38" s="28" t="s">
        <v>12</v>
      </c>
      <c r="C38" s="28"/>
      <c r="D38" s="28"/>
      <c r="E38" s="28"/>
      <c r="F38" s="28"/>
      <c r="G38" s="28"/>
      <c r="H38" s="28"/>
    </row>
    <row r="39" spans="1:8" ht="15.75" x14ac:dyDescent="0.25">
      <c r="B39" s="2">
        <v>2016</v>
      </c>
      <c r="C39" s="13">
        <v>2017</v>
      </c>
      <c r="D39" s="13">
        <v>2018</v>
      </c>
      <c r="E39" s="13">
        <v>2019</v>
      </c>
      <c r="F39" s="13">
        <v>2020</v>
      </c>
      <c r="G39" s="13">
        <v>2021</v>
      </c>
      <c r="H39" s="7">
        <v>2022</v>
      </c>
    </row>
    <row r="40" spans="1:8" ht="30" x14ac:dyDescent="0.25">
      <c r="A40" s="3" t="s">
        <v>17</v>
      </c>
      <c r="B40" s="17">
        <v>88.4</v>
      </c>
      <c r="C40" s="11">
        <v>93.564999999999998</v>
      </c>
      <c r="D40" s="11">
        <v>79.38</v>
      </c>
      <c r="E40" s="11">
        <v>91.006</v>
      </c>
      <c r="F40" s="11">
        <v>91.57</v>
      </c>
      <c r="G40" s="11">
        <v>93.3</v>
      </c>
      <c r="H40" s="11">
        <v>91.013999999999996</v>
      </c>
    </row>
    <row r="41" spans="1:8" ht="30" x14ac:dyDescent="0.25">
      <c r="A41" s="3" t="s">
        <v>18</v>
      </c>
      <c r="B41" s="17">
        <v>95.4</v>
      </c>
      <c r="C41" s="11">
        <v>97.45</v>
      </c>
      <c r="D41" s="11">
        <v>86.168000000000006</v>
      </c>
      <c r="E41" s="11">
        <v>94.548000000000002</v>
      </c>
      <c r="F41" s="11">
        <v>95.548000000000002</v>
      </c>
      <c r="G41" s="11">
        <v>96.402000000000001</v>
      </c>
      <c r="H41" s="11">
        <v>95.5</v>
      </c>
    </row>
    <row r="42" spans="1:8" ht="15.75" x14ac:dyDescent="0.25">
      <c r="A42" s="4" t="s">
        <v>1</v>
      </c>
      <c r="B42" s="18">
        <f>B40-B41</f>
        <v>-7</v>
      </c>
      <c r="C42" s="18">
        <f t="shared" ref="C42:H42" si="11">C40-C41</f>
        <v>-3.8850000000000051</v>
      </c>
      <c r="D42" s="18">
        <f t="shared" si="11"/>
        <v>-6.7880000000000109</v>
      </c>
      <c r="E42" s="18">
        <f t="shared" si="11"/>
        <v>-3.5420000000000016</v>
      </c>
      <c r="F42" s="18">
        <f t="shared" si="11"/>
        <v>-3.9780000000000086</v>
      </c>
      <c r="G42" s="18">
        <f t="shared" si="11"/>
        <v>-3.1020000000000039</v>
      </c>
      <c r="H42" s="18">
        <f t="shared" si="11"/>
        <v>-4.4860000000000042</v>
      </c>
    </row>
    <row r="44" spans="1:8" ht="30" x14ac:dyDescent="0.25">
      <c r="A44" s="3" t="s">
        <v>19</v>
      </c>
      <c r="B44" s="9">
        <v>88.3</v>
      </c>
      <c r="C44" s="21">
        <v>93.152500000000003</v>
      </c>
      <c r="D44" s="21">
        <v>79.182000000000002</v>
      </c>
      <c r="E44" s="21">
        <v>90.41</v>
      </c>
      <c r="F44" s="21">
        <v>90.347999999999999</v>
      </c>
      <c r="G44" s="21">
        <v>92.644000000000005</v>
      </c>
      <c r="H44" s="21">
        <v>90.69</v>
      </c>
    </row>
    <row r="45" spans="1:8" ht="30" x14ac:dyDescent="0.25">
      <c r="A45" s="3" t="s">
        <v>20</v>
      </c>
      <c r="B45" s="9">
        <v>94.7</v>
      </c>
      <c r="C45" s="21">
        <v>96.86</v>
      </c>
      <c r="D45" s="21">
        <v>86.238</v>
      </c>
      <c r="E45" s="21">
        <v>94.438000000000002</v>
      </c>
      <c r="F45" s="21">
        <v>94.444000000000003</v>
      </c>
      <c r="G45" s="21">
        <v>95.168000000000006</v>
      </c>
      <c r="H45" s="21">
        <v>94.908000000000001</v>
      </c>
    </row>
    <row r="46" spans="1:8" ht="15.75" x14ac:dyDescent="0.25">
      <c r="A46" s="4" t="s">
        <v>1</v>
      </c>
      <c r="B46" s="14">
        <f>B44-B45</f>
        <v>-6.4000000000000057</v>
      </c>
      <c r="C46" s="18">
        <f t="shared" ref="C46:H46" si="12">C44-C45</f>
        <v>-3.707499999999996</v>
      </c>
      <c r="D46" s="18">
        <f t="shared" si="12"/>
        <v>-7.0559999999999974</v>
      </c>
      <c r="E46" s="18">
        <f t="shared" si="12"/>
        <v>-4.0280000000000058</v>
      </c>
      <c r="F46" s="18">
        <f t="shared" si="12"/>
        <v>-4.0960000000000036</v>
      </c>
      <c r="G46" s="18">
        <f t="shared" si="12"/>
        <v>-2.5240000000000009</v>
      </c>
      <c r="H46" s="18">
        <f t="shared" si="12"/>
        <v>-4.2180000000000035</v>
      </c>
    </row>
    <row r="48" spans="1:8" x14ac:dyDescent="0.25">
      <c r="A48" t="s">
        <v>25</v>
      </c>
    </row>
    <row r="49" spans="1:1" x14ac:dyDescent="0.25">
      <c r="A49" t="s">
        <v>26</v>
      </c>
    </row>
    <row r="50" spans="1:1" x14ac:dyDescent="0.25">
      <c r="A50" t="s">
        <v>27</v>
      </c>
    </row>
  </sheetData>
  <sheetProtection algorithmName="SHA-512" hashValue="DPn14YZEFjf7bBKCyxSYDcKDEBayykDR8hG6xYby1k4Do7/b0v7H7PDCHFyrVvH52eqkNJFwECSvyWYhK6NnsA==" saltValue="PDigEqpBnzYQe9pVPibQmg==" spinCount="100000" sheet="1" objects="1" scenarios="1"/>
  <mergeCells count="4">
    <mergeCell ref="B3:H3"/>
    <mergeCell ref="B38:H38"/>
    <mergeCell ref="B15:H15"/>
    <mergeCell ref="B27:H27"/>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Notes</vt:lpstr>
      <vt:lpstr>Student-Level Longitudinal</vt:lpstr>
      <vt:lpstr>School-Level Longitudinal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2023-03-16T23:26:16Z</dcterms:created>
  <dcterms:modified xsi:type="dcterms:W3CDTF">2023-03-17T19:08:49Z</dcterms:modified>
</cp:coreProperties>
</file>